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L:\Interservices\166_COMMANDE_PUBLIQUE\03_PROC_EN_COURS\CABINET-DGS\24015_ODP_TENNIS\DOSSIER DE CONSULTATION\"/>
    </mc:Choice>
  </mc:AlternateContent>
  <bookViews>
    <workbookView xWindow="0" yWindow="0" windowWidth="19368" windowHeight="8796" tabRatio="818" activeTab="1"/>
  </bookViews>
  <sheets>
    <sheet name="1 - CEP global" sheetId="2" r:id="rId1"/>
    <sheet name="2 - Fréquentation" sheetId="24" r:id="rId2"/>
    <sheet name="3 - Tarifs " sheetId="26" r:id="rId3"/>
    <sheet name="4 - Investissements " sheetId="25" r:id="rId4"/>
  </sheets>
  <externalReferences>
    <externalReference r:id="rId5"/>
    <externalReference r:id="rId6"/>
  </externalReferences>
  <definedNames>
    <definedName name="annéebase" localSheetId="2">'[1]Paramètres Généraux'!$B$8</definedName>
    <definedName name="annéebase">'[2]Paramètres Généraux'!$B$8</definedName>
    <definedName name="Différé" localSheetId="1">#REF!</definedName>
    <definedName name="Différé">#REF!</definedName>
    <definedName name="EPCI" localSheetId="2">[1]Hypothèses!$E$6</definedName>
    <definedName name="EPCI">[2]Hypothèses!$E$6</definedName>
    <definedName name="FPE">#REF!</definedName>
    <definedName name="FraisF" localSheetId="1">#REF!</definedName>
    <definedName name="FraisF">#REF!</definedName>
    <definedName name="FraisV" localSheetId="1">#REF!</definedName>
    <definedName name="FraisV">#REF!</definedName>
    <definedName name="gestion" localSheetId="2">[1]Hypothèses!$E$118</definedName>
    <definedName name="gestion">[2]Hypothèses!$E$118</definedName>
    <definedName name="II">#REF!</definedName>
    <definedName name="_xlnm.Print_Titles" localSheetId="2">'3 - Tarifs '!$2:$8</definedName>
    <definedName name="MtEch" localSheetId="1">#REF!</definedName>
    <definedName name="MtEch">#REF!</definedName>
    <definedName name="MtEmprunt" localSheetId="1">#REF!</definedName>
    <definedName name="MtEmprunt">#REF!</definedName>
    <definedName name="NbDeci">2</definedName>
    <definedName name="NbEch" localSheetId="1">#REF!</definedName>
    <definedName name="NbEch">#REF!</definedName>
    <definedName name="NbEchAn" localSheetId="1">#REF!</definedName>
    <definedName name="NbEchAn">#REF!</definedName>
    <definedName name="Préfi" localSheetId="2">'[1]Paramètres Généraux'!$B$50</definedName>
    <definedName name="Préfi">'[2]Paramètres Généraux'!$B$50</definedName>
    <definedName name="Suba">#REF!</definedName>
    <definedName name="TVA" localSheetId="2">'[1]Paramètres Généraux'!$C$99</definedName>
    <definedName name="TVA">'[2]Paramètres Généraux'!$C$99</definedName>
    <definedName name="TxPer" localSheetId="1">#REF!</definedName>
    <definedName name="TxPer">#REF!</definedName>
    <definedName name="_xlnm.Print_Area" localSheetId="0">'1 - CEP global'!$B$2:$N$40</definedName>
    <definedName name="_xlnm.Print_Area" localSheetId="1">'2 - Fréquentation'!$A$1:$T$21</definedName>
    <definedName name="_xlnm.Print_Area" localSheetId="2">'3 - Tarifs '!$A$1:$F$33</definedName>
    <definedName name="_xlnm.Print_Area" localSheetId="3">'4 - Investissements '!$A$1:$L$24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26" i="2" l="1"/>
  <c r="M30" i="2" s="1"/>
  <c r="M16" i="2"/>
  <c r="M32" i="2" l="1"/>
  <c r="M36" i="2" s="1"/>
  <c r="H12" i="24"/>
  <c r="H11" i="24"/>
  <c r="G12" i="24"/>
  <c r="G11" i="24"/>
  <c r="H26" i="2"/>
  <c r="H30" i="2" s="1"/>
  <c r="G26" i="2"/>
  <c r="G30" i="2" s="1"/>
  <c r="G32" i="2" l="1"/>
  <c r="G36" i="2" s="1"/>
  <c r="H32" i="2"/>
  <c r="H36" i="2" s="1"/>
  <c r="F26" i="2"/>
  <c r="F30" i="2" s="1"/>
  <c r="E26" i="2"/>
  <c r="E30" i="2" s="1"/>
  <c r="D26" i="2"/>
  <c r="D30" i="2" s="1"/>
  <c r="E12" i="24"/>
  <c r="F12" i="24"/>
  <c r="D12" i="24"/>
  <c r="E11" i="24"/>
  <c r="F11" i="24"/>
  <c r="D11" i="24"/>
  <c r="I23" i="25"/>
  <c r="D32" i="2" l="1"/>
  <c r="D36" i="2" s="1"/>
  <c r="E32" i="2"/>
  <c r="E36" i="2" s="1"/>
  <c r="F32" i="2"/>
  <c r="F36" i="2" s="1"/>
</calcChain>
</file>

<file path=xl/sharedStrings.xml><?xml version="1.0" encoding="utf-8"?>
<sst xmlns="http://schemas.openxmlformats.org/spreadsheetml/2006/main" count="76" uniqueCount="60">
  <si>
    <t>RESULTAT BRUT d'EXPLOITATION</t>
  </si>
  <si>
    <t>Partie fixe</t>
  </si>
  <si>
    <t>Partie variable</t>
  </si>
  <si>
    <t>Date de début des travaux</t>
  </si>
  <si>
    <t>Durée des travaux</t>
  </si>
  <si>
    <t>Date de mise en service</t>
  </si>
  <si>
    <t>Coûts estimatif des travaux (hors portage financier)</t>
  </si>
  <si>
    <t>Coûts de portage financier</t>
  </si>
  <si>
    <t xml:space="preserve">Montant à financer </t>
  </si>
  <si>
    <t>Grille tarifaire indicative</t>
  </si>
  <si>
    <t>€ HT</t>
  </si>
  <si>
    <t>€ TTC</t>
  </si>
  <si>
    <r>
      <t xml:space="preserve">Les montants indiqués dans les tableaux ci-dessous sont exprimés en milliers d'euros hors taxe, </t>
    </r>
    <r>
      <rPr>
        <b/>
        <sz val="11"/>
        <color indexed="10"/>
        <rFont val="Verdana"/>
        <family val="2"/>
      </rPr>
      <t>€ courants valeur [date de remise de l'offre]</t>
    </r>
  </si>
  <si>
    <t>Onglet 1 : Compte d'exploitation prévisionnel global</t>
  </si>
  <si>
    <t>A compléter le cas échéant…</t>
  </si>
  <si>
    <t>TOTAL PRODUITS</t>
  </si>
  <si>
    <r>
      <t xml:space="preserve">À établir en </t>
    </r>
    <r>
      <rPr>
        <b/>
        <u/>
        <sz val="12"/>
        <rFont val="Verdana"/>
        <family val="2"/>
      </rPr>
      <t>euros courants</t>
    </r>
    <r>
      <rPr>
        <b/>
        <sz val="12"/>
        <rFont val="Verdana"/>
        <family val="2"/>
      </rPr>
      <t xml:space="preserve"> et </t>
    </r>
    <r>
      <rPr>
        <b/>
        <u/>
        <sz val="12"/>
        <rFont val="Verdana"/>
        <family val="2"/>
      </rPr>
      <t>HT</t>
    </r>
  </si>
  <si>
    <t>PRODUITS D'EXPLOITATION</t>
  </si>
  <si>
    <t>CHARGES D'EXPLOITATION</t>
  </si>
  <si>
    <t>Impôts, taxes et versements assimilés</t>
  </si>
  <si>
    <t>TOTAL CHARGES</t>
  </si>
  <si>
    <t>Achats de marchandises, matières première (y compris variation des stocks)</t>
  </si>
  <si>
    <t>Entretien et maintenance</t>
  </si>
  <si>
    <t>Locations, charges locatives</t>
  </si>
  <si>
    <t>Frais de personnel (salaires  + charges sociales)</t>
  </si>
  <si>
    <t>Autres achats et charges externes (sous-traitance, honoraires, etc.)</t>
  </si>
  <si>
    <t>Revenus financiers minorés des frais financiers (résultat financier)</t>
  </si>
  <si>
    <t>Résultat courant / rémunération avant I.S.</t>
  </si>
  <si>
    <t>Dotations aux amortissements et provisions</t>
  </si>
  <si>
    <t>Libellé de l'investissement</t>
  </si>
  <si>
    <t>N.B. : La liste peut être complétée ou adaptée par le candidat en fonction de son plan d'investissement</t>
  </si>
  <si>
    <t xml:space="preserve">1 Ticket </t>
  </si>
  <si>
    <t>12 Tickets</t>
  </si>
  <si>
    <t>25 Tickets</t>
  </si>
  <si>
    <t>50 Tickets</t>
  </si>
  <si>
    <t xml:space="preserve">Ticket CE </t>
  </si>
  <si>
    <t>Ticket Groupe</t>
  </si>
  <si>
    <t xml:space="preserve">TOTAL </t>
  </si>
  <si>
    <t>Autres frais d'exploitation significatif (à préciser)</t>
  </si>
  <si>
    <t>Commentaires du candidat sur les hypothèses retenues pour la fréquentation :</t>
  </si>
  <si>
    <t>Description de l'investissement</t>
  </si>
  <si>
    <t>Onglet 4 : Investissements</t>
  </si>
  <si>
    <t>Année 1</t>
  </si>
  <si>
    <t>Année 2</t>
  </si>
  <si>
    <t>Année 3</t>
  </si>
  <si>
    <t>Année 4</t>
  </si>
  <si>
    <t>Année 5</t>
  </si>
  <si>
    <t>Année 6</t>
  </si>
  <si>
    <t>Onglet 2 : Fréquentation</t>
  </si>
  <si>
    <t>Durée d'amoritsssement</t>
  </si>
  <si>
    <t>Année 7</t>
  </si>
  <si>
    <t xml:space="preserve">Année 8 </t>
  </si>
  <si>
    <t xml:space="preserve">Année 9 </t>
  </si>
  <si>
    <t>Année 10</t>
  </si>
  <si>
    <t xml:space="preserve">Année 7 </t>
  </si>
  <si>
    <t>Nom du candidat : …</t>
  </si>
  <si>
    <t>Redevances versées à la Ville de Rueil</t>
  </si>
  <si>
    <t>Onglet 3 : offre tarifaire</t>
  </si>
  <si>
    <t>ODP PORTANT SUR DES TRAVAUX DE REHABILITATION ET EXPLOITATION D’UN COURS DE TENNIS INTERIEUR - VILLE DE RUEIL-MALMAISON - CONTRAT 26136</t>
  </si>
  <si>
    <r>
      <t>Les montants indiqués dans les tableaux ci-dessous seront exprimés en valeur</t>
    </r>
    <r>
      <rPr>
        <b/>
        <sz val="10"/>
        <color rgb="FFFF0000"/>
        <rFont val="Verdana"/>
        <family val="2"/>
      </rPr>
      <t xml:space="preserve">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</si>
</sst>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&quot; €&quot;_-;\-* #,##0.00&quot; €&quot;_-;_-* \-??&quot; €&quot;_-;_-@_-"/>
    <numFmt numFmtId="165" formatCode="#,##0.00\ &quot;€&quot;"/>
  </numFmts>
  <fonts count="31" x14ac:knownFonts="1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Verdana"/>
      <family val="2"/>
    </font>
    <font>
      <b/>
      <sz val="18"/>
      <color indexed="56"/>
      <name val="Cambria"/>
      <family val="2"/>
    </font>
    <font>
      <i/>
      <sz val="10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b/>
      <sz val="16"/>
      <color indexed="8"/>
      <name val="Verdana"/>
      <family val="2"/>
    </font>
    <font>
      <b/>
      <sz val="14"/>
      <color indexed="8"/>
      <name val="Verdana"/>
      <family val="2"/>
    </font>
    <font>
      <b/>
      <sz val="12"/>
      <color indexed="8"/>
      <name val="Verdana"/>
      <family val="2"/>
    </font>
    <font>
      <b/>
      <sz val="11"/>
      <color indexed="8"/>
      <name val="Verdana"/>
      <family val="2"/>
    </font>
    <font>
      <b/>
      <sz val="10"/>
      <color indexed="8"/>
      <name val="Verdana"/>
      <family val="2"/>
    </font>
    <font>
      <sz val="11"/>
      <color indexed="8"/>
      <name val="Verdana"/>
      <family val="2"/>
    </font>
    <font>
      <b/>
      <sz val="11"/>
      <color indexed="10"/>
      <name val="Verdana"/>
      <family val="2"/>
    </font>
    <font>
      <b/>
      <sz val="10"/>
      <color indexed="10"/>
      <name val="Verdana"/>
      <family val="2"/>
    </font>
    <font>
      <b/>
      <u/>
      <sz val="12"/>
      <name val="Verdana"/>
      <family val="2"/>
    </font>
    <font>
      <b/>
      <sz val="12"/>
      <name val="Verdana"/>
      <family val="2"/>
    </font>
    <font>
      <b/>
      <sz val="10"/>
      <color indexed="30"/>
      <name val="Verdana"/>
      <family val="2"/>
    </font>
    <font>
      <b/>
      <sz val="10"/>
      <color indexed="9"/>
      <name val="Verdana"/>
      <family val="2"/>
    </font>
    <font>
      <b/>
      <sz val="11"/>
      <color indexed="9"/>
      <name val="Verdana"/>
      <family val="2"/>
    </font>
    <font>
      <b/>
      <i/>
      <sz val="10"/>
      <color indexed="30"/>
      <name val="Verdana"/>
      <family val="2"/>
    </font>
    <font>
      <sz val="11"/>
      <color indexed="8"/>
      <name val="Verdana"/>
      <family val="2"/>
    </font>
    <font>
      <sz val="10"/>
      <color indexed="8"/>
      <name val="Verdana"/>
      <family val="2"/>
    </font>
    <font>
      <sz val="16"/>
      <color indexed="8"/>
      <name val="Verdana"/>
      <family val="2"/>
    </font>
    <font>
      <sz val="8"/>
      <name val="Arial"/>
    </font>
    <font>
      <sz val="11"/>
      <color theme="1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  <font>
      <u/>
      <sz val="11"/>
      <name val="Verdana"/>
      <family val="2"/>
    </font>
    <font>
      <b/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164" fontId="2" fillId="0" borderId="0" applyFill="0" applyBorder="0" applyAlignment="0" applyProtection="0"/>
    <xf numFmtId="0" fontId="2" fillId="0" borderId="0"/>
    <xf numFmtId="0" fontId="26" fillId="0" borderId="0"/>
    <xf numFmtId="0" fontId="26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0" xfId="0" applyFont="1"/>
    <xf numFmtId="3" fontId="3" fillId="0" borderId="1" xfId="0" applyNumberFormat="1" applyFont="1" applyBorder="1" applyAlignment="1">
      <alignment horizontal="right" vertical="center" indent="1"/>
    </xf>
    <xf numFmtId="3" fontId="3" fillId="0" borderId="2" xfId="0" applyNumberFormat="1" applyFont="1" applyBorder="1" applyAlignment="1">
      <alignment horizontal="right" vertical="center" indent="1"/>
    </xf>
    <xf numFmtId="3" fontId="3" fillId="0" borderId="3" xfId="0" applyNumberFormat="1" applyFont="1" applyBorder="1" applyAlignment="1">
      <alignment horizontal="right" vertical="center" indent="1"/>
    </xf>
    <xf numFmtId="3" fontId="3" fillId="0" borderId="4" xfId="0" applyNumberFormat="1" applyFont="1" applyBorder="1" applyAlignment="1">
      <alignment horizontal="right" vertical="center" indent="1"/>
    </xf>
    <xf numFmtId="3" fontId="18" fillId="0" borderId="1" xfId="0" applyNumberFormat="1" applyFont="1" applyBorder="1" applyAlignment="1">
      <alignment horizontal="right" vertical="center" indent="1"/>
    </xf>
    <xf numFmtId="0" fontId="8" fillId="2" borderId="0" xfId="3" applyFont="1" applyFill="1"/>
    <xf numFmtId="0" fontId="9" fillId="2" borderId="0" xfId="3" applyFont="1" applyFill="1"/>
    <xf numFmtId="3" fontId="19" fillId="0" borderId="0" xfId="0" applyNumberFormat="1" applyFont="1" applyAlignment="1">
      <alignment horizontal="right" vertical="center" indent="1"/>
    </xf>
    <xf numFmtId="0" fontId="20" fillId="0" borderId="0" xfId="0" applyFont="1" applyAlignment="1">
      <alignment horizontal="right" vertical="center"/>
    </xf>
    <xf numFmtId="0" fontId="7" fillId="0" borderId="7" xfId="0" applyFont="1" applyBorder="1" applyAlignment="1">
      <alignment horizontal="left" vertical="center"/>
    </xf>
    <xf numFmtId="3" fontId="6" fillId="0" borderId="3" xfId="0" applyNumberFormat="1" applyFont="1" applyBorder="1" applyAlignment="1">
      <alignment horizontal="right" vertical="center" indent="1"/>
    </xf>
    <xf numFmtId="0" fontId="22" fillId="3" borderId="0" xfId="3" applyFont="1" applyFill="1"/>
    <xf numFmtId="0" fontId="11" fillId="3" borderId="0" xfId="3" applyFont="1" applyFill="1" applyAlignment="1">
      <alignment horizontal="center"/>
    </xf>
    <xf numFmtId="0" fontId="22" fillId="3" borderId="0" xfId="3" applyFont="1" applyFill="1" applyAlignment="1">
      <alignment horizontal="center"/>
    </xf>
    <xf numFmtId="0" fontId="22" fillId="2" borderId="0" xfId="3" applyFont="1" applyFill="1" applyAlignment="1">
      <alignment horizontal="center"/>
    </xf>
    <xf numFmtId="0" fontId="11" fillId="3" borderId="0" xfId="3" applyFont="1" applyFill="1"/>
    <xf numFmtId="0" fontId="23" fillId="3" borderId="0" xfId="3" applyFont="1" applyFill="1"/>
    <xf numFmtId="0" fontId="12" fillId="2" borderId="0" xfId="3" applyFont="1" applyFill="1"/>
    <xf numFmtId="0" fontId="12" fillId="3" borderId="0" xfId="3" applyFont="1" applyFill="1" applyAlignment="1">
      <alignment horizontal="center"/>
    </xf>
    <xf numFmtId="0" fontId="23" fillId="3" borderId="0" xfId="3" applyFont="1" applyFill="1" applyAlignment="1">
      <alignment horizontal="center"/>
    </xf>
    <xf numFmtId="0" fontId="23" fillId="2" borderId="0" xfId="3" applyFont="1" applyFill="1" applyAlignment="1">
      <alignment horizontal="center"/>
    </xf>
    <xf numFmtId="0" fontId="12" fillId="3" borderId="0" xfId="3" applyFont="1" applyFill="1"/>
    <xf numFmtId="0" fontId="23" fillId="3" borderId="0" xfId="3" applyFont="1" applyFill="1" applyAlignment="1">
      <alignment vertical="top" wrapText="1"/>
    </xf>
    <xf numFmtId="0" fontId="24" fillId="3" borderId="0" xfId="3" applyFont="1" applyFill="1"/>
    <xf numFmtId="0" fontId="17" fillId="0" borderId="0" xfId="0" applyFont="1"/>
    <xf numFmtId="3" fontId="12" fillId="4" borderId="6" xfId="3" applyNumberFormat="1" applyFont="1" applyFill="1" applyBorder="1" applyAlignment="1">
      <alignment horizontal="right" vertical="center" indent="1"/>
    </xf>
    <xf numFmtId="0" fontId="7" fillId="0" borderId="6" xfId="0" applyFont="1" applyBorder="1" applyAlignment="1">
      <alignment horizontal="left" vertical="center"/>
    </xf>
    <xf numFmtId="3" fontId="6" fillId="0" borderId="8" xfId="0" applyNumberFormat="1" applyFont="1" applyBorder="1" applyAlignment="1">
      <alignment horizontal="right" vertical="center" indent="1"/>
    </xf>
    <xf numFmtId="0" fontId="12" fillId="3" borderId="6" xfId="3" applyFont="1" applyFill="1" applyBorder="1" applyAlignment="1">
      <alignment horizontal="left" vertical="center" indent="6"/>
    </xf>
    <xf numFmtId="3" fontId="12" fillId="5" borderId="6" xfId="3" applyNumberFormat="1" applyFont="1" applyFill="1" applyBorder="1" applyAlignment="1">
      <alignment horizontal="right" vertical="center" indent="1"/>
    </xf>
    <xf numFmtId="3" fontId="12" fillId="6" borderId="6" xfId="3" applyNumberFormat="1" applyFont="1" applyFill="1" applyBorder="1" applyAlignment="1">
      <alignment horizontal="right" vertical="center" indent="1"/>
    </xf>
    <xf numFmtId="3" fontId="12" fillId="2" borderId="6" xfId="3" applyNumberFormat="1" applyFont="1" applyFill="1" applyBorder="1" applyAlignment="1">
      <alignment horizontal="right" vertical="center" indent="1"/>
    </xf>
    <xf numFmtId="0" fontId="13" fillId="3" borderId="6" xfId="3" applyFont="1" applyFill="1" applyBorder="1" applyAlignment="1">
      <alignment horizontal="center" vertical="center" wrapText="1"/>
    </xf>
    <xf numFmtId="0" fontId="13" fillId="3" borderId="0" xfId="3" applyFont="1" applyFill="1"/>
    <xf numFmtId="0" fontId="7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 indent="1"/>
    </xf>
    <xf numFmtId="0" fontId="13" fillId="3" borderId="0" xfId="3" applyFont="1" applyFill="1" applyAlignment="1">
      <alignment horizontal="center"/>
    </xf>
    <xf numFmtId="0" fontId="13" fillId="2" borderId="0" xfId="3" applyFont="1" applyFill="1" applyAlignment="1">
      <alignment horizontal="center"/>
    </xf>
    <xf numFmtId="0" fontId="12" fillId="3" borderId="0" xfId="3" applyFont="1" applyFill="1" applyAlignment="1">
      <alignment wrapText="1"/>
    </xf>
    <xf numFmtId="0" fontId="13" fillId="3" borderId="0" xfId="3" applyFont="1" applyFill="1" applyAlignment="1">
      <alignment vertical="center"/>
    </xf>
    <xf numFmtId="0" fontId="13" fillId="3" borderId="6" xfId="3" applyFont="1" applyFill="1" applyBorder="1" applyAlignment="1">
      <alignment horizontal="left" vertical="center" indent="2"/>
    </xf>
    <xf numFmtId="17" fontId="13" fillId="3" borderId="6" xfId="3" applyNumberFormat="1" applyFont="1" applyFill="1" applyBorder="1" applyAlignment="1">
      <alignment horizontal="center" vertical="center"/>
    </xf>
    <xf numFmtId="0" fontId="13" fillId="3" borderId="6" xfId="3" applyFont="1" applyFill="1" applyBorder="1" applyAlignment="1">
      <alignment horizontal="center" vertical="center"/>
    </xf>
    <xf numFmtId="3" fontId="13" fillId="3" borderId="6" xfId="3" applyNumberFormat="1" applyFont="1" applyFill="1" applyBorder="1" applyAlignment="1">
      <alignment horizontal="center" vertical="center"/>
    </xf>
    <xf numFmtId="0" fontId="11" fillId="3" borderId="6" xfId="3" applyFont="1" applyFill="1" applyBorder="1" applyAlignment="1">
      <alignment horizontal="center" vertical="center"/>
    </xf>
    <xf numFmtId="3" fontId="11" fillId="3" borderId="6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 indent="3"/>
    </xf>
    <xf numFmtId="0" fontId="10" fillId="4" borderId="6" xfId="3" applyFont="1" applyFill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3"/>
    </xf>
    <xf numFmtId="0" fontId="5" fillId="0" borderId="2" xfId="0" applyFont="1" applyBorder="1" applyAlignment="1">
      <alignment horizontal="left" vertical="center" wrapText="1" indent="3"/>
    </xf>
    <xf numFmtId="0" fontId="20" fillId="0" borderId="0" xfId="0" applyFont="1" applyAlignment="1">
      <alignment horizontal="right" vertical="center" wrapText="1"/>
    </xf>
    <xf numFmtId="0" fontId="18" fillId="0" borderId="1" xfId="0" applyFont="1" applyBorder="1" applyAlignment="1">
      <alignment horizontal="left" vertical="center" wrapText="1" indent="3"/>
    </xf>
    <xf numFmtId="0" fontId="21" fillId="0" borderId="1" xfId="0" applyFont="1" applyBorder="1" applyAlignment="1">
      <alignment horizontal="left" vertical="center" wrapText="1" indent="5"/>
    </xf>
    <xf numFmtId="0" fontId="9" fillId="6" borderId="6" xfId="3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3"/>
    </xf>
    <xf numFmtId="0" fontId="9" fillId="2" borderId="6" xfId="3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22" fillId="3" borderId="0" xfId="3" applyFont="1" applyFill="1" applyAlignment="1">
      <alignment vertical="center"/>
    </xf>
    <xf numFmtId="0" fontId="22" fillId="3" borderId="0" xfId="3" applyFont="1" applyFill="1" applyAlignment="1">
      <alignment vertical="center" wrapText="1"/>
    </xf>
    <xf numFmtId="0" fontId="11" fillId="3" borderId="0" xfId="3" applyFont="1" applyFill="1" applyAlignment="1">
      <alignment horizontal="center" vertical="center"/>
    </xf>
    <xf numFmtId="0" fontId="22" fillId="3" borderId="0" xfId="3" applyFont="1" applyFill="1" applyAlignment="1">
      <alignment horizontal="center" vertical="center"/>
    </xf>
    <xf numFmtId="0" fontId="22" fillId="3" borderId="0" xfId="3" applyFont="1" applyFill="1" applyAlignment="1">
      <alignment horizontal="center" vertical="center" wrapText="1"/>
    </xf>
    <xf numFmtId="0" fontId="9" fillId="2" borderId="0" xfId="3" applyFont="1" applyFill="1" applyAlignment="1">
      <alignment vertical="center"/>
    </xf>
    <xf numFmtId="0" fontId="22" fillId="2" borderId="0" xfId="3" applyFont="1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7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10" fillId="4" borderId="6" xfId="3" applyFont="1" applyFill="1" applyBorder="1" applyAlignment="1">
      <alignment horizontal="center" vertical="center" wrapText="1"/>
    </xf>
    <xf numFmtId="0" fontId="10" fillId="5" borderId="6" xfId="3" applyFont="1" applyFill="1" applyBorder="1" applyAlignment="1">
      <alignment horizontal="center" vertical="center" wrapText="1"/>
    </xf>
    <xf numFmtId="165" fontId="12" fillId="3" borderId="6" xfId="3" applyNumberFormat="1" applyFont="1" applyFill="1" applyBorder="1" applyAlignment="1">
      <alignment horizontal="center" vertical="center"/>
    </xf>
    <xf numFmtId="0" fontId="12" fillId="3" borderId="6" xfId="3" applyFont="1" applyFill="1" applyBorder="1" applyAlignment="1">
      <alignment horizontal="center" vertical="center"/>
    </xf>
    <xf numFmtId="0" fontId="23" fillId="3" borderId="6" xfId="3" applyFont="1" applyFill="1" applyBorder="1" applyAlignment="1">
      <alignment horizontal="left" vertical="center"/>
    </xf>
    <xf numFmtId="0" fontId="23" fillId="3" borderId="6" xfId="3" applyFont="1" applyFill="1" applyBorder="1" applyAlignment="1">
      <alignment horizontal="left" vertical="center" indent="1"/>
    </xf>
    <xf numFmtId="3" fontId="21" fillId="0" borderId="1" xfId="0" applyNumberFormat="1" applyFont="1" applyBorder="1"/>
    <xf numFmtId="3" fontId="6" fillId="0" borderId="9" xfId="0" applyNumberFormat="1" applyFont="1" applyBorder="1" applyAlignment="1">
      <alignment horizontal="right" vertical="center" indent="1"/>
    </xf>
    <xf numFmtId="0" fontId="29" fillId="0" borderId="0" xfId="0" applyFont="1" applyAlignment="1">
      <alignment horizontal="left" vertical="center"/>
    </xf>
    <xf numFmtId="0" fontId="23" fillId="3" borderId="10" xfId="3" applyFont="1" applyFill="1" applyBorder="1" applyAlignment="1">
      <alignment horizontal="left" vertical="center" indent="1"/>
    </xf>
    <xf numFmtId="0" fontId="23" fillId="3" borderId="6" xfId="3" applyFont="1" applyFill="1" applyBorder="1" applyAlignment="1">
      <alignment horizontal="left" vertical="center" wrapText="1" indent="1"/>
    </xf>
    <xf numFmtId="0" fontId="12" fillId="4" borderId="6" xfId="3" applyFont="1" applyFill="1" applyBorder="1" applyAlignment="1">
      <alignment horizontal="center" vertical="center"/>
    </xf>
    <xf numFmtId="0" fontId="23" fillId="3" borderId="0" xfId="3" applyFont="1" applyFill="1" applyAlignment="1">
      <alignment horizontal="left" vertical="center" indent="1"/>
    </xf>
    <xf numFmtId="0" fontId="12" fillId="7" borderId="0" xfId="3" applyFont="1" applyFill="1" applyAlignment="1">
      <alignment vertical="center" wrapText="1"/>
    </xf>
    <xf numFmtId="165" fontId="12" fillId="7" borderId="0" xfId="3" applyNumberFormat="1" applyFont="1" applyFill="1" applyAlignment="1">
      <alignment horizontal="center" vertical="center"/>
    </xf>
    <xf numFmtId="0" fontId="12" fillId="7" borderId="0" xfId="3" applyFont="1" applyFill="1" applyAlignment="1">
      <alignment horizontal="center" vertical="center"/>
    </xf>
    <xf numFmtId="0" fontId="23" fillId="7" borderId="0" xfId="3" applyFont="1" applyFill="1" applyAlignment="1">
      <alignment horizontal="left" vertical="center"/>
    </xf>
    <xf numFmtId="0" fontId="23" fillId="7" borderId="0" xfId="3" applyFont="1" applyFill="1" applyAlignment="1">
      <alignment horizontal="left" vertical="center" indent="1"/>
    </xf>
    <xf numFmtId="0" fontId="8" fillId="7" borderId="0" xfId="3" applyFont="1" applyFill="1"/>
    <xf numFmtId="0" fontId="12" fillId="7" borderId="0" xfId="3" applyFont="1" applyFill="1"/>
    <xf numFmtId="0" fontId="23" fillId="7" borderId="0" xfId="3" applyFont="1" applyFill="1"/>
    <xf numFmtId="0" fontId="23" fillId="7" borderId="0" xfId="3" applyFont="1" applyFill="1" applyAlignment="1">
      <alignment horizontal="center"/>
    </xf>
    <xf numFmtId="0" fontId="22" fillId="2" borderId="0" xfId="3" applyFont="1" applyFill="1" applyAlignment="1">
      <alignment horizontal="left" vertical="center" wrapText="1"/>
    </xf>
    <xf numFmtId="0" fontId="10" fillId="4" borderId="6" xfId="3" applyFont="1" applyFill="1" applyBorder="1" applyAlignment="1">
      <alignment horizontal="right" vertical="center"/>
    </xf>
    <xf numFmtId="0" fontId="8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wrapText="1"/>
    </xf>
    <xf numFmtId="0" fontId="12" fillId="0" borderId="0" xfId="3" applyFont="1" applyAlignment="1">
      <alignment wrapText="1"/>
    </xf>
    <xf numFmtId="0" fontId="15" fillId="0" borderId="0" xfId="3" applyFont="1" applyAlignment="1">
      <alignment wrapText="1"/>
    </xf>
    <xf numFmtId="0" fontId="12" fillId="2" borderId="0" xfId="3" applyFont="1" applyFill="1" applyAlignment="1">
      <alignment horizontal="left" vertical="center" wrapText="1"/>
    </xf>
    <xf numFmtId="0" fontId="11" fillId="3" borderId="0" xfId="3" applyFont="1" applyFill="1" applyAlignment="1">
      <alignment horizontal="left" wrapText="1"/>
    </xf>
    <xf numFmtId="0" fontId="11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</cellXfs>
  <cellStyles count="13">
    <cellStyle name="Euro" xfId="1"/>
    <cellStyle name="Lien hypertexte" xfId="7" builtinId="8" hidden="1"/>
    <cellStyle name="Lien hypertexte" xfId="9" builtinId="8" hidden="1"/>
    <cellStyle name="Lien hypertexte" xfId="11" builtinId="8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Normal" xfId="0" builtinId="0"/>
    <cellStyle name="Normal 2" xfId="2"/>
    <cellStyle name="Normal 2 2" xfId="3"/>
    <cellStyle name="Normal 3" xfId="4"/>
    <cellStyle name="Pourcentage 2" xfId="5"/>
    <cellStyle name="Titre 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Z:\Users\thierryColtier\Google%20Drive\Lille%20-%20Citadelle%20\Phase%20Ne&#769;go%20\Restauration\Laurent\Laurent\Mes%20Documents\Dossiers\D&#233;chets\Nord\Pays%20de%20Loire\Sarthe\Communaut&#233;%20Urbaine%20du%20Mans\Maquettes\Communaut&#233;%20Urbaine%20du%20Mans%203.xls?BE87EC25" TargetMode="External"/><Relationship Id="rId1" Type="http://schemas.openxmlformats.org/officeDocument/2006/relationships/externalLinkPath" Target="file:///\\BE87EC25\Communaut&#233;%20Urbaine%20du%20Mans%2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\DOCUMENTATION\METHODO\MOeuvre%20-%20Le%20Pal\Laurent\Laurent\Mes%20Documents\Dossiers\D&#233;chets\Nord\Pays%20de%20Loire\Sarthe\Communaut&#233;%20Urbaine%20du%20Mans\Maquettes\Communaut&#233;%20Urbaine%20du%20Mans%2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Généraux"/>
      <sheetName val="Hypothèses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ètres Généraux"/>
      <sheetName val="Hypothèse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tabColor rgb="FF00B050"/>
    <pageSetUpPr fitToPage="1"/>
  </sheetPr>
  <dimension ref="A2:M36"/>
  <sheetViews>
    <sheetView showGridLines="0" view="pageBreakPreview" zoomScale="70" zoomScaleNormal="100" zoomScaleSheetLayoutView="70" workbookViewId="0">
      <selection activeCell="C2" sqref="C2:M2"/>
    </sheetView>
  </sheetViews>
  <sheetFormatPr baseColWidth="10" defaultColWidth="10.88671875" defaultRowHeight="12.6" x14ac:dyDescent="0.25"/>
  <cols>
    <col min="1" max="2" width="1.6640625" style="59" customWidth="1"/>
    <col min="3" max="3" width="48" style="68" customWidth="1"/>
    <col min="4" max="13" width="17.109375" style="59" customWidth="1"/>
    <col min="14" max="14" width="60.88671875" style="59" customWidth="1"/>
    <col min="15" max="16384" width="10.88671875" style="59"/>
  </cols>
  <sheetData>
    <row r="2" spans="1:13" ht="39.9" customHeight="1" x14ac:dyDescent="0.25">
      <c r="B2" s="60"/>
      <c r="C2" s="95" t="s">
        <v>58</v>
      </c>
      <c r="D2" s="95"/>
      <c r="E2" s="95"/>
      <c r="F2" s="95"/>
      <c r="G2" s="95"/>
      <c r="H2" s="95"/>
      <c r="I2" s="95"/>
      <c r="J2" s="95"/>
      <c r="K2" s="95"/>
      <c r="L2" s="95"/>
      <c r="M2" s="95"/>
    </row>
    <row r="3" spans="1:13" s="61" customFormat="1" ht="13.8" x14ac:dyDescent="0.25">
      <c r="C3" s="62"/>
    </row>
    <row r="4" spans="1:13" s="61" customFormat="1" ht="13.8" x14ac:dyDescent="0.25">
      <c r="C4" s="48"/>
    </row>
    <row r="5" spans="1:13" s="61" customFormat="1" ht="13.8" x14ac:dyDescent="0.25">
      <c r="A5" s="63"/>
      <c r="B5" s="64"/>
      <c r="C5" s="65"/>
      <c r="D5" s="64"/>
      <c r="E5" s="64"/>
    </row>
    <row r="6" spans="1:13" s="61" customFormat="1" ht="17.399999999999999" x14ac:dyDescent="0.25">
      <c r="A6" s="63"/>
      <c r="B6" s="66" t="s">
        <v>13</v>
      </c>
      <c r="C6" s="93"/>
      <c r="D6" s="67"/>
      <c r="E6" s="67"/>
      <c r="F6" s="67"/>
      <c r="G6" s="67"/>
      <c r="H6" s="67"/>
      <c r="I6" s="67"/>
      <c r="J6" s="67"/>
      <c r="K6" s="67"/>
      <c r="L6" s="67"/>
      <c r="M6" s="67"/>
    </row>
    <row r="8" spans="1:13" ht="16.2" x14ac:dyDescent="0.25">
      <c r="D8" s="69" t="s">
        <v>16</v>
      </c>
    </row>
    <row r="10" spans="1:13" ht="36" customHeight="1" x14ac:dyDescent="0.25">
      <c r="C10" s="71" t="s">
        <v>17</v>
      </c>
      <c r="D10" s="82" t="s">
        <v>42</v>
      </c>
      <c r="E10" s="82" t="s">
        <v>43</v>
      </c>
      <c r="F10" s="82" t="s">
        <v>44</v>
      </c>
      <c r="G10" s="82" t="s">
        <v>45</v>
      </c>
      <c r="H10" s="82" t="s">
        <v>46</v>
      </c>
      <c r="I10" s="82"/>
      <c r="J10" s="82"/>
      <c r="K10" s="82"/>
      <c r="L10" s="82"/>
      <c r="M10" s="82"/>
    </row>
    <row r="11" spans="1:13" ht="17.100000000000001" customHeight="1" x14ac:dyDescent="0.25">
      <c r="C11" s="50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7.100000000000001" customHeight="1" x14ac:dyDescent="0.25">
      <c r="C12" s="50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 ht="17.100000000000001" customHeight="1" x14ac:dyDescent="0.25">
      <c r="C13" s="50"/>
      <c r="D13" s="78"/>
      <c r="E13" s="78"/>
      <c r="F13" s="78"/>
      <c r="G13" s="78"/>
      <c r="H13" s="78"/>
      <c r="I13" s="78"/>
      <c r="J13" s="78"/>
      <c r="K13" s="78"/>
      <c r="L13" s="78"/>
      <c r="M13" s="78"/>
    </row>
    <row r="14" spans="1:13" ht="17.100000000000001" customHeight="1" x14ac:dyDescent="0.25">
      <c r="C14" s="51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7.100000000000001" customHeight="1" x14ac:dyDescent="0.25">
      <c r="C15" s="52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5" customHeight="1" x14ac:dyDescent="0.25">
      <c r="C16" s="49" t="s">
        <v>15</v>
      </c>
      <c r="D16" s="27"/>
      <c r="E16" s="27"/>
      <c r="F16" s="27"/>
      <c r="G16" s="27"/>
      <c r="H16" s="27"/>
      <c r="I16" s="27"/>
      <c r="J16" s="27"/>
      <c r="K16" s="27"/>
      <c r="L16" s="27"/>
      <c r="M16" s="27">
        <f t="shared" ref="M16" si="0">M11+M12+M13</f>
        <v>0</v>
      </c>
    </row>
    <row r="17" spans="3:13" ht="15" customHeight="1" x14ac:dyDescent="0.25">
      <c r="C17" s="53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3:13" ht="36" customHeight="1" x14ac:dyDescent="0.25">
      <c r="C18" s="72" t="s">
        <v>18</v>
      </c>
      <c r="D18" s="82" t="s">
        <v>42</v>
      </c>
      <c r="E18" s="82" t="s">
        <v>43</v>
      </c>
      <c r="F18" s="82" t="s">
        <v>44</v>
      </c>
      <c r="G18" s="82" t="s">
        <v>45</v>
      </c>
      <c r="H18" s="82" t="s">
        <v>46</v>
      </c>
      <c r="I18" s="82" t="s">
        <v>47</v>
      </c>
      <c r="J18" s="82" t="s">
        <v>50</v>
      </c>
      <c r="K18" s="82" t="s">
        <v>51</v>
      </c>
      <c r="L18" s="82" t="s">
        <v>52</v>
      </c>
      <c r="M18" s="82" t="s">
        <v>53</v>
      </c>
    </row>
    <row r="19" spans="3:13" ht="25.2" x14ac:dyDescent="0.25">
      <c r="C19" s="51" t="s">
        <v>21</v>
      </c>
      <c r="D19" s="2"/>
      <c r="E19" s="5"/>
      <c r="F19" s="5"/>
      <c r="G19" s="5"/>
      <c r="H19" s="5"/>
      <c r="I19" s="5"/>
      <c r="J19" s="5"/>
      <c r="K19" s="5"/>
      <c r="L19" s="5"/>
      <c r="M19" s="5"/>
    </row>
    <row r="20" spans="3:13" ht="25.2" x14ac:dyDescent="0.25">
      <c r="C20" s="51" t="s">
        <v>24</v>
      </c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3:13" ht="23.1" customHeight="1" x14ac:dyDescent="0.25">
      <c r="C21" s="51" t="s">
        <v>22</v>
      </c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3:13" ht="23.1" customHeight="1" x14ac:dyDescent="0.25">
      <c r="C22" s="51" t="s">
        <v>23</v>
      </c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3:13" ht="25.2" x14ac:dyDescent="0.25">
      <c r="C23" s="51" t="s">
        <v>25</v>
      </c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3:13" ht="23.1" customHeight="1" x14ac:dyDescent="0.25">
      <c r="C24" s="51" t="s">
        <v>19</v>
      </c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3:13" ht="25.2" x14ac:dyDescent="0.25">
      <c r="C25" s="51" t="s">
        <v>38</v>
      </c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3:13" ht="23.1" customHeight="1" x14ac:dyDescent="0.25">
      <c r="C26" s="54" t="s">
        <v>56</v>
      </c>
      <c r="D26" s="6">
        <f>D27+D28</f>
        <v>0</v>
      </c>
      <c r="E26" s="6">
        <f t="shared" ref="E26:F26" si="1">E27+E28</f>
        <v>0</v>
      </c>
      <c r="F26" s="6">
        <f t="shared" si="1"/>
        <v>0</v>
      </c>
      <c r="G26" s="6">
        <f t="shared" ref="G26:H26" si="2">G27+G28</f>
        <v>0</v>
      </c>
      <c r="H26" s="6">
        <f t="shared" si="2"/>
        <v>0</v>
      </c>
      <c r="I26" s="6"/>
      <c r="J26" s="6"/>
      <c r="K26" s="6"/>
      <c r="L26" s="6"/>
      <c r="M26" s="6">
        <f t="shared" ref="M26" si="3">M27+M28</f>
        <v>0</v>
      </c>
    </row>
    <row r="27" spans="3:13" s="70" customFormat="1" ht="23.1" customHeight="1" x14ac:dyDescent="0.2">
      <c r="C27" s="55" t="s">
        <v>1</v>
      </c>
      <c r="D27" s="77"/>
      <c r="E27" s="77"/>
      <c r="F27" s="77"/>
      <c r="G27" s="77"/>
      <c r="H27" s="77"/>
      <c r="I27" s="77"/>
      <c r="J27" s="77"/>
      <c r="K27" s="77"/>
      <c r="L27" s="77"/>
      <c r="M27" s="77"/>
    </row>
    <row r="28" spans="3:13" s="70" customFormat="1" ht="23.1" customHeight="1" x14ac:dyDescent="0.2">
      <c r="C28" s="55" t="s">
        <v>2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</row>
    <row r="29" spans="3:13" ht="23.1" customHeight="1" x14ac:dyDescent="0.25">
      <c r="C29" s="52" t="s">
        <v>14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/>
      <c r="J29" s="3"/>
      <c r="K29" s="3"/>
      <c r="L29" s="3"/>
      <c r="M29" s="3">
        <v>0</v>
      </c>
    </row>
    <row r="30" spans="3:13" ht="15" customHeight="1" x14ac:dyDescent="0.25">
      <c r="C30" s="72" t="s">
        <v>20</v>
      </c>
      <c r="D30" s="31">
        <f>SUM(D19:D26)+D29</f>
        <v>0</v>
      </c>
      <c r="E30" s="31">
        <f t="shared" ref="E30:F30" si="4">SUM(E19:E26)+E29</f>
        <v>0</v>
      </c>
      <c r="F30" s="31">
        <f t="shared" si="4"/>
        <v>0</v>
      </c>
      <c r="G30" s="31">
        <f t="shared" ref="G30:H30" si="5">SUM(G19:G26)+G29</f>
        <v>0</v>
      </c>
      <c r="H30" s="31">
        <f t="shared" si="5"/>
        <v>0</v>
      </c>
      <c r="I30" s="31"/>
      <c r="J30" s="31"/>
      <c r="K30" s="31"/>
      <c r="L30" s="31"/>
      <c r="M30" s="31">
        <f t="shared" ref="M30" si="6">SUM(M19:M26)+M29</f>
        <v>0</v>
      </c>
    </row>
    <row r="31" spans="3:13" ht="13.8" x14ac:dyDescent="0.25">
      <c r="C31" s="53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spans="3:13" ht="34.799999999999997" x14ac:dyDescent="0.25">
      <c r="C32" s="56" t="s">
        <v>0</v>
      </c>
      <c r="D32" s="32">
        <f>D16-D30</f>
        <v>0</v>
      </c>
      <c r="E32" s="32">
        <f t="shared" ref="E32:F32" si="7">E16-E30</f>
        <v>0</v>
      </c>
      <c r="F32" s="32">
        <f t="shared" si="7"/>
        <v>0</v>
      </c>
      <c r="G32" s="32">
        <f t="shared" ref="G32:H32" si="8">G16-G30</f>
        <v>0</v>
      </c>
      <c r="H32" s="32">
        <f t="shared" si="8"/>
        <v>0</v>
      </c>
      <c r="I32" s="32"/>
      <c r="J32" s="32"/>
      <c r="K32" s="32"/>
      <c r="L32" s="32"/>
      <c r="M32" s="32">
        <f t="shared" ref="M32" si="9">M16-M30</f>
        <v>0</v>
      </c>
    </row>
    <row r="33" spans="3:13" ht="15" customHeight="1" x14ac:dyDescent="0.25">
      <c r="C33" s="53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3:13" ht="27.9" customHeight="1" x14ac:dyDescent="0.25">
      <c r="C34" s="57" t="s">
        <v>28</v>
      </c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3:13" ht="32.1" customHeight="1" x14ac:dyDescent="0.25">
      <c r="C35" s="51" t="s">
        <v>26</v>
      </c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3:13" ht="47.1" customHeight="1" x14ac:dyDescent="0.25">
      <c r="C36" s="58" t="s">
        <v>27</v>
      </c>
      <c r="D36" s="33">
        <f>D32-D34+D35</f>
        <v>0</v>
      </c>
      <c r="E36" s="33">
        <f t="shared" ref="E36:F36" si="10">E32-E34+E35</f>
        <v>0</v>
      </c>
      <c r="F36" s="33">
        <f t="shared" si="10"/>
        <v>0</v>
      </c>
      <c r="G36" s="33">
        <f t="shared" ref="G36:H36" si="11">G32-G34+G35</f>
        <v>0</v>
      </c>
      <c r="H36" s="33">
        <f t="shared" si="11"/>
        <v>0</v>
      </c>
      <c r="I36" s="33"/>
      <c r="J36" s="33"/>
      <c r="K36" s="33"/>
      <c r="L36" s="33"/>
      <c r="M36" s="33">
        <f t="shared" ref="M36" si="12">M32-M34+M35</f>
        <v>0</v>
      </c>
    </row>
  </sheetData>
  <mergeCells count="1">
    <mergeCell ref="C2:M2"/>
  </mergeCells>
  <phoneticPr fontId="25" type="noConversion"/>
  <pageMargins left="0.23622047244094491" right="0.23622047244094491" top="0.74803149606299213" bottom="0.74803149606299213" header="0.31496062992125984" footer="0.31496062992125984"/>
  <pageSetup paperSize="8" scale="74" orientation="landscape" verticalDpi="300" r:id="rId1"/>
  <headerFooter alignWithMargins="0">
    <oddHeader>&amp;LVille de Lille&amp;CCompte d'Exploitation Prévisionnel&amp;RODP  - Orangerie</oddHeader>
    <oddFooter>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M20"/>
  <sheetViews>
    <sheetView showGridLines="0" tabSelected="1" view="pageBreakPreview" zoomScale="85" zoomScaleNormal="100" zoomScaleSheetLayoutView="85" workbookViewId="0">
      <selection activeCell="C12" sqref="C12"/>
    </sheetView>
  </sheetViews>
  <sheetFormatPr baseColWidth="10" defaultColWidth="10.88671875" defaultRowHeight="12.6" x14ac:dyDescent="0.2"/>
  <cols>
    <col min="1" max="2" width="1.6640625" style="1" customWidth="1"/>
    <col min="3" max="3" width="40.6640625" style="1" customWidth="1"/>
    <col min="4" max="6" width="13.33203125" style="1" customWidth="1"/>
    <col min="7" max="8" width="11.33203125" style="1" bestFit="1" customWidth="1"/>
    <col min="9" max="13" width="11.33203125" style="1" customWidth="1"/>
    <col min="14" max="14" width="2.5546875" style="1" customWidth="1"/>
    <col min="15" max="16384" width="10.88671875" style="1"/>
  </cols>
  <sheetData>
    <row r="2" spans="1:13" ht="19.8" x14ac:dyDescent="0.3">
      <c r="B2" s="7"/>
      <c r="C2" s="7" t="s">
        <v>55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s="13" customFormat="1" ht="13.8" x14ac:dyDescent="0.25"/>
    <row r="4" spans="1:13" s="13" customFormat="1" ht="13.8" x14ac:dyDescent="0.25"/>
    <row r="5" spans="1:13" s="13" customFormat="1" ht="13.8" x14ac:dyDescent="0.25">
      <c r="A5" s="14"/>
      <c r="B5" s="15"/>
      <c r="C5" s="15"/>
      <c r="D5" s="15"/>
      <c r="E5" s="15"/>
    </row>
    <row r="6" spans="1:13" s="13" customFormat="1" ht="17.399999999999999" x14ac:dyDescent="0.3">
      <c r="A6" s="14"/>
      <c r="B6" s="8" t="s">
        <v>48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8" spans="1:13" ht="16.2" x14ac:dyDescent="0.3">
      <c r="D8" s="26"/>
    </row>
    <row r="9" spans="1:13" ht="6" customHeight="1" x14ac:dyDescent="0.2"/>
    <row r="10" spans="1:13" ht="36" customHeight="1" x14ac:dyDescent="0.2">
      <c r="C10" s="94"/>
      <c r="D10" s="82" t="s">
        <v>42</v>
      </c>
      <c r="E10" s="82" t="s">
        <v>43</v>
      </c>
      <c r="F10" s="82" t="s">
        <v>44</v>
      </c>
      <c r="G10" s="82" t="s">
        <v>45</v>
      </c>
      <c r="H10" s="82" t="s">
        <v>46</v>
      </c>
      <c r="I10" s="82" t="s">
        <v>47</v>
      </c>
      <c r="J10" s="82" t="s">
        <v>54</v>
      </c>
      <c r="K10" s="82" t="s">
        <v>51</v>
      </c>
      <c r="L10" s="82" t="s">
        <v>52</v>
      </c>
      <c r="M10" s="82" t="s">
        <v>53</v>
      </c>
    </row>
    <row r="11" spans="1:13" ht="29.1" customHeight="1" x14ac:dyDescent="0.2">
      <c r="C11" s="11"/>
      <c r="D11" s="12">
        <f>'1 - CEP global'!D11/20</f>
        <v>0</v>
      </c>
      <c r="E11" s="12">
        <f>'1 - CEP global'!E11/20</f>
        <v>0</v>
      </c>
      <c r="F11" s="12">
        <f>'1 - CEP global'!F11/20</f>
        <v>0</v>
      </c>
      <c r="G11" s="12">
        <f>'1 - CEP global'!G11/20</f>
        <v>0</v>
      </c>
      <c r="H11" s="12">
        <f>'1 - CEP global'!H11/20</f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3" ht="29.1" customHeight="1" x14ac:dyDescent="0.2">
      <c r="C12" s="28"/>
      <c r="D12" s="29">
        <f>'1 - CEP global'!D12/10</f>
        <v>0</v>
      </c>
      <c r="E12" s="29">
        <f>'1 - CEP global'!E12/10</f>
        <v>0</v>
      </c>
      <c r="F12" s="29">
        <f>'1 - CEP global'!F12/10</f>
        <v>0</v>
      </c>
      <c r="G12" s="29">
        <f>'1 - CEP global'!G12/10</f>
        <v>0</v>
      </c>
      <c r="H12" s="29">
        <f>'1 - CEP global'!H12/10</f>
        <v>0</v>
      </c>
      <c r="I12" s="29">
        <v>0</v>
      </c>
      <c r="J12" s="29">
        <v>0</v>
      </c>
      <c r="K12" s="29">
        <v>0</v>
      </c>
      <c r="L12" s="29">
        <v>0</v>
      </c>
      <c r="M12" s="29">
        <v>0</v>
      </c>
    </row>
    <row r="13" spans="1:13" ht="13.5" customHeight="1" x14ac:dyDescent="0.2">
      <c r="C13" s="36"/>
      <c r="D13" s="37"/>
      <c r="E13" s="37"/>
      <c r="F13" s="37"/>
    </row>
    <row r="14" spans="1:13" ht="18.899999999999999" customHeight="1" x14ac:dyDescent="0.2">
      <c r="C14" s="79" t="s">
        <v>39</v>
      </c>
      <c r="D14" s="37"/>
      <c r="E14" s="37"/>
      <c r="F14" s="37"/>
    </row>
    <row r="15" spans="1:13" ht="18.899999999999999" customHeight="1" x14ac:dyDescent="0.2">
      <c r="C15" s="36"/>
      <c r="D15" s="37"/>
      <c r="E15" s="37"/>
      <c r="F15" s="37"/>
    </row>
    <row r="16" spans="1:13" ht="18.899999999999999" customHeight="1" x14ac:dyDescent="0.2">
      <c r="C16" s="36"/>
      <c r="D16" s="37"/>
      <c r="E16" s="37"/>
      <c r="F16" s="37"/>
    </row>
    <row r="17" spans="3:13" ht="18.899999999999999" customHeight="1" x14ac:dyDescent="0.2">
      <c r="C17" s="36"/>
      <c r="D17" s="37"/>
      <c r="E17" s="37"/>
      <c r="F17" s="37"/>
    </row>
    <row r="18" spans="3:13" ht="18.899999999999999" customHeight="1" x14ac:dyDescent="0.2">
      <c r="C18" s="36"/>
      <c r="D18" s="37"/>
      <c r="E18" s="37"/>
      <c r="F18" s="37"/>
    </row>
    <row r="19" spans="3:13" ht="18.899999999999999" customHeight="1" x14ac:dyDescent="0.2">
      <c r="C19" s="36"/>
      <c r="D19" s="37"/>
      <c r="E19" s="37"/>
      <c r="F19" s="37"/>
    </row>
    <row r="20" spans="3:13" ht="15" customHeight="1" x14ac:dyDescent="0.2">
      <c r="C20" s="10"/>
      <c r="D20" s="9"/>
      <c r="E20" s="9"/>
      <c r="F20" s="9"/>
      <c r="G20" s="9"/>
      <c r="H20" s="9"/>
      <c r="I20" s="9"/>
      <c r="J20" s="9"/>
      <c r="K20" s="9"/>
      <c r="L20" s="9"/>
      <c r="M20" s="9"/>
    </row>
  </sheetData>
  <pageMargins left="0.23622047244094491" right="0.23622047244094491" top="0.74803149606299213" bottom="0.74803149606299213" header="0.31496062992125984" footer="0.31496062992125984"/>
  <pageSetup paperSize="8" scale="90" orientation="landscape" verticalDpi="300" r:id="rId1"/>
  <headerFooter alignWithMargins="0">
    <oddHeader>&amp;LVille de Lille&amp;CCompte d'Exploitation Prévisionnel&amp;RODP - Terril 51 - VTT</oddHeader>
    <oddFooter>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2:J33"/>
  <sheetViews>
    <sheetView view="pageBreakPreview" zoomScaleNormal="100" zoomScaleSheetLayoutView="100" zoomScalePageLayoutView="85" workbookViewId="0">
      <selection activeCell="D26" sqref="D26"/>
    </sheetView>
  </sheetViews>
  <sheetFormatPr baseColWidth="10" defaultColWidth="11.44140625" defaultRowHeight="12.6" x14ac:dyDescent="0.2"/>
  <cols>
    <col min="1" max="2" width="1.6640625" style="18" customWidth="1"/>
    <col min="3" max="3" width="63.109375" style="18" customWidth="1"/>
    <col min="4" max="5" width="15.88671875" style="18" customWidth="1"/>
    <col min="6" max="6" width="2.44140625" style="18" customWidth="1"/>
    <col min="7" max="9" width="15.88671875" style="18" customWidth="1"/>
    <col min="10" max="10" width="1.6640625" style="18" customWidth="1"/>
    <col min="11" max="11" width="1.44140625" style="18" customWidth="1"/>
    <col min="12" max="175" width="15.6640625" style="18" customWidth="1"/>
    <col min="176" max="16384" width="11.44140625" style="18"/>
  </cols>
  <sheetData>
    <row r="2" spans="1:10" ht="19.8" x14ac:dyDescent="0.3">
      <c r="B2" s="8" t="s">
        <v>55</v>
      </c>
      <c r="C2" s="7"/>
      <c r="D2" s="7"/>
      <c r="E2" s="7"/>
      <c r="F2" s="89"/>
      <c r="G2" s="89"/>
      <c r="H2" s="89"/>
      <c r="I2" s="89"/>
      <c r="J2" s="90"/>
    </row>
    <row r="3" spans="1:10" x14ac:dyDescent="0.2">
      <c r="F3" s="91"/>
      <c r="G3" s="91"/>
      <c r="H3" s="91"/>
      <c r="I3" s="91"/>
      <c r="J3" s="91"/>
    </row>
    <row r="4" spans="1:10" x14ac:dyDescent="0.2">
      <c r="F4" s="91"/>
      <c r="G4" s="91"/>
      <c r="H4" s="91"/>
      <c r="I4" s="91"/>
      <c r="J4" s="91"/>
    </row>
    <row r="5" spans="1:10" x14ac:dyDescent="0.2">
      <c r="A5" s="20"/>
      <c r="B5" s="21"/>
      <c r="C5" s="21"/>
      <c r="D5" s="21"/>
      <c r="E5" s="21"/>
      <c r="F5" s="92"/>
      <c r="G5" s="92"/>
      <c r="H5" s="92"/>
      <c r="I5" s="92"/>
      <c r="J5" s="92"/>
    </row>
    <row r="6" spans="1:10" x14ac:dyDescent="0.2">
      <c r="A6" s="20"/>
      <c r="B6" s="19" t="s">
        <v>57</v>
      </c>
      <c r="C6" s="22"/>
      <c r="D6" s="22"/>
      <c r="E6" s="22"/>
      <c r="F6" s="92"/>
      <c r="G6" s="92"/>
      <c r="H6" s="92"/>
      <c r="I6" s="92"/>
      <c r="J6" s="90"/>
    </row>
    <row r="7" spans="1:10" ht="5.0999999999999996" customHeight="1" x14ac:dyDescent="0.2">
      <c r="A7" s="20"/>
      <c r="B7" s="23"/>
      <c r="C7" s="21"/>
      <c r="D7" s="21"/>
      <c r="E7" s="21"/>
      <c r="F7" s="21"/>
      <c r="G7" s="21"/>
      <c r="H7" s="21"/>
      <c r="I7" s="21"/>
      <c r="J7" s="23"/>
    </row>
    <row r="8" spans="1:10" ht="30" customHeight="1" x14ac:dyDescent="0.2">
      <c r="A8" s="20"/>
      <c r="B8" s="96" t="s">
        <v>59</v>
      </c>
      <c r="C8" s="97"/>
      <c r="D8" s="97"/>
      <c r="E8" s="97"/>
      <c r="F8" s="97"/>
      <c r="G8" s="97"/>
      <c r="H8" s="97"/>
      <c r="I8" s="97"/>
    </row>
    <row r="9" spans="1:10" ht="10.35" customHeight="1" x14ac:dyDescent="0.2">
      <c r="A9" s="20"/>
      <c r="B9" s="40"/>
      <c r="C9" s="98"/>
      <c r="D9" s="98"/>
      <c r="E9" s="98"/>
      <c r="F9" s="98"/>
      <c r="G9" s="98"/>
      <c r="H9" s="98"/>
      <c r="I9" s="98"/>
      <c r="J9" s="40"/>
    </row>
    <row r="10" spans="1:10" ht="5.0999999999999996" customHeight="1" x14ac:dyDescent="0.2"/>
    <row r="11" spans="1:10" s="24" customFormat="1" ht="15" customHeight="1" x14ac:dyDescent="0.25">
      <c r="C11" s="99" t="s">
        <v>9</v>
      </c>
      <c r="D11" s="99"/>
      <c r="E11" s="99"/>
      <c r="F11" s="84"/>
      <c r="G11" s="84"/>
      <c r="H11" s="84"/>
      <c r="I11" s="84"/>
    </row>
    <row r="12" spans="1:10" x14ac:dyDescent="0.2">
      <c r="C12" s="30"/>
      <c r="D12" s="73" t="s">
        <v>10</v>
      </c>
      <c r="E12" s="74" t="s">
        <v>11</v>
      </c>
      <c r="F12" s="85"/>
      <c r="G12" s="86"/>
      <c r="H12" s="85"/>
      <c r="I12" s="86"/>
    </row>
    <row r="13" spans="1:10" hidden="1" x14ac:dyDescent="0.2">
      <c r="C13" s="75" t="s">
        <v>31</v>
      </c>
      <c r="D13" s="75"/>
      <c r="E13" s="75"/>
      <c r="F13" s="87"/>
      <c r="G13" s="87"/>
      <c r="H13" s="87"/>
      <c r="I13" s="87"/>
    </row>
    <row r="14" spans="1:10" hidden="1" x14ac:dyDescent="0.2">
      <c r="C14" s="75" t="s">
        <v>32</v>
      </c>
      <c r="D14" s="75"/>
      <c r="E14" s="75"/>
      <c r="F14" s="87"/>
      <c r="G14" s="87"/>
      <c r="H14" s="87"/>
      <c r="I14" s="87"/>
    </row>
    <row r="15" spans="1:10" hidden="1" x14ac:dyDescent="0.2">
      <c r="C15" s="75" t="s">
        <v>33</v>
      </c>
      <c r="D15" s="75"/>
      <c r="E15" s="75"/>
      <c r="F15" s="87"/>
      <c r="G15" s="87"/>
      <c r="H15" s="87"/>
      <c r="I15" s="87"/>
    </row>
    <row r="16" spans="1:10" hidden="1" x14ac:dyDescent="0.2">
      <c r="C16" s="75" t="s">
        <v>34</v>
      </c>
      <c r="D16" s="75"/>
      <c r="E16" s="75"/>
      <c r="F16" s="87"/>
      <c r="G16" s="87"/>
      <c r="H16" s="87"/>
      <c r="I16" s="87"/>
    </row>
    <row r="17" spans="3:9" hidden="1" x14ac:dyDescent="0.2">
      <c r="C17" s="75"/>
      <c r="D17" s="75"/>
      <c r="E17" s="75"/>
      <c r="F17" s="87"/>
      <c r="G17" s="87"/>
      <c r="H17" s="87"/>
      <c r="I17" s="87"/>
    </row>
    <row r="18" spans="3:9" hidden="1" x14ac:dyDescent="0.2">
      <c r="C18" s="75" t="s">
        <v>35</v>
      </c>
      <c r="D18" s="75"/>
      <c r="E18" s="75"/>
      <c r="F18" s="87"/>
      <c r="G18" s="87"/>
      <c r="H18" s="87"/>
      <c r="I18" s="87"/>
    </row>
    <row r="19" spans="3:9" hidden="1" x14ac:dyDescent="0.2">
      <c r="C19" s="75" t="s">
        <v>36</v>
      </c>
      <c r="D19" s="75"/>
      <c r="E19" s="75"/>
      <c r="F19" s="87"/>
      <c r="G19" s="87"/>
      <c r="H19" s="87"/>
      <c r="I19" s="87"/>
    </row>
    <row r="20" spans="3:9" hidden="1" x14ac:dyDescent="0.2">
      <c r="C20" s="75"/>
      <c r="D20" s="75"/>
      <c r="E20" s="75"/>
      <c r="F20" s="87"/>
      <c r="G20" s="87"/>
      <c r="H20" s="87"/>
      <c r="I20" s="87"/>
    </row>
    <row r="21" spans="3:9" x14ac:dyDescent="0.2">
      <c r="C21" s="81"/>
      <c r="D21" s="76"/>
      <c r="E21" s="76"/>
      <c r="F21" s="88"/>
      <c r="G21" s="88"/>
      <c r="H21" s="88"/>
      <c r="I21" s="88"/>
    </row>
    <row r="22" spans="3:9" x14ac:dyDescent="0.2">
      <c r="C22" s="81"/>
      <c r="D22" s="76"/>
      <c r="E22" s="76"/>
      <c r="F22" s="88"/>
      <c r="G22" s="88"/>
      <c r="H22" s="88"/>
      <c r="I22" s="88"/>
    </row>
    <row r="23" spans="3:9" x14ac:dyDescent="0.2">
      <c r="C23" s="81"/>
      <c r="D23" s="76"/>
      <c r="E23" s="76"/>
      <c r="F23" s="88"/>
      <c r="G23" s="88"/>
      <c r="H23" s="88"/>
      <c r="I23" s="88"/>
    </row>
    <row r="24" spans="3:9" x14ac:dyDescent="0.2">
      <c r="C24" s="76"/>
      <c r="D24" s="76"/>
      <c r="E24" s="76"/>
      <c r="F24" s="88"/>
      <c r="G24" s="88"/>
      <c r="H24" s="88"/>
      <c r="I24" s="88"/>
    </row>
    <row r="25" spans="3:9" x14ac:dyDescent="0.2">
      <c r="C25" s="81"/>
      <c r="D25" s="76"/>
      <c r="E25" s="76"/>
      <c r="F25" s="88"/>
      <c r="G25" s="88"/>
      <c r="H25" s="88"/>
      <c r="I25" s="88"/>
    </row>
    <row r="26" spans="3:9" x14ac:dyDescent="0.2">
      <c r="C26" s="81"/>
      <c r="D26" s="76"/>
      <c r="E26" s="76"/>
      <c r="F26" s="88"/>
      <c r="G26" s="88"/>
      <c r="H26" s="88"/>
      <c r="I26" s="88"/>
    </row>
    <row r="27" spans="3:9" x14ac:dyDescent="0.2">
      <c r="C27" s="81"/>
      <c r="D27" s="76"/>
      <c r="E27" s="76"/>
      <c r="F27" s="88"/>
      <c r="G27" s="88"/>
      <c r="H27" s="88"/>
      <c r="I27" s="88"/>
    </row>
    <row r="28" spans="3:9" x14ac:dyDescent="0.2">
      <c r="C28" s="76"/>
      <c r="D28" s="76"/>
      <c r="E28" s="76"/>
      <c r="F28" s="88"/>
      <c r="G28" s="88"/>
      <c r="H28" s="88"/>
      <c r="I28" s="88"/>
    </row>
    <row r="29" spans="3:9" x14ac:dyDescent="0.2">
      <c r="C29" s="81"/>
      <c r="D29" s="76"/>
      <c r="E29" s="76"/>
      <c r="F29" s="88"/>
      <c r="G29" s="88"/>
      <c r="H29" s="88"/>
      <c r="I29" s="88"/>
    </row>
    <row r="30" spans="3:9" x14ac:dyDescent="0.2">
      <c r="C30" s="81"/>
      <c r="D30" s="76"/>
      <c r="E30" s="76"/>
      <c r="F30" s="88"/>
      <c r="G30" s="88"/>
      <c r="H30" s="88"/>
      <c r="I30" s="88"/>
    </row>
    <row r="31" spans="3:9" x14ac:dyDescent="0.2">
      <c r="C31" s="81"/>
      <c r="D31" s="76"/>
      <c r="E31" s="76"/>
      <c r="F31" s="88"/>
      <c r="G31" s="88"/>
      <c r="H31" s="88"/>
      <c r="I31" s="88"/>
    </row>
    <row r="32" spans="3:9" x14ac:dyDescent="0.2">
      <c r="C32" s="81"/>
      <c r="D32" s="76"/>
      <c r="E32" s="76"/>
      <c r="F32" s="88"/>
      <c r="G32" s="88"/>
      <c r="H32" s="88"/>
      <c r="I32" s="88"/>
    </row>
    <row r="33" spans="3:9" ht="24" customHeight="1" x14ac:dyDescent="0.2">
      <c r="C33" s="80"/>
      <c r="D33" s="80"/>
      <c r="E33" s="80"/>
      <c r="F33" s="83"/>
      <c r="G33" s="83"/>
      <c r="H33" s="83"/>
      <c r="I33" s="83"/>
    </row>
  </sheetData>
  <mergeCells count="3">
    <mergeCell ref="B8:I8"/>
    <mergeCell ref="C9:I9"/>
    <mergeCell ref="C11:E11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&amp;LVille de Lille&amp;CCompte d'Exploitation Prévisionnel&amp;RODP - Orangerie</oddHeader>
    <oddFooter>&amp;R&amp;P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K24"/>
  <sheetViews>
    <sheetView view="pageBreakPreview" zoomScaleNormal="100" zoomScaleSheetLayoutView="100" workbookViewId="0">
      <selection activeCell="D14" sqref="D14"/>
    </sheetView>
  </sheetViews>
  <sheetFormatPr baseColWidth="10" defaultColWidth="7" defaultRowHeight="13.8" x14ac:dyDescent="0.25"/>
  <cols>
    <col min="1" max="1" width="1.44140625" style="35" customWidth="1"/>
    <col min="2" max="2" width="2.33203125" style="35" customWidth="1"/>
    <col min="3" max="3" width="22.33203125" style="35" customWidth="1"/>
    <col min="4" max="4" width="36.33203125" style="35" customWidth="1"/>
    <col min="5" max="5" width="20.5546875" style="35" bestFit="1" customWidth="1"/>
    <col min="6" max="6" width="13.33203125" style="35" customWidth="1"/>
    <col min="7" max="7" width="11.109375" style="35" bestFit="1" customWidth="1"/>
    <col min="8" max="8" width="9.44140625" style="35" bestFit="1" customWidth="1"/>
    <col min="9" max="9" width="16.109375" style="35" bestFit="1" customWidth="1"/>
    <col min="10" max="10" width="9.88671875" style="35" bestFit="1" customWidth="1"/>
    <col min="11" max="11" width="11" style="35" bestFit="1" customWidth="1"/>
    <col min="12" max="12" width="3.6640625" style="35" customWidth="1"/>
    <col min="13" max="16384" width="7" style="35"/>
  </cols>
  <sheetData>
    <row r="2" spans="1:11" s="25" customFormat="1" ht="19.8" x14ac:dyDescent="0.3">
      <c r="B2" s="8" t="s">
        <v>55</v>
      </c>
      <c r="C2" s="7"/>
      <c r="D2" s="7"/>
      <c r="E2" s="7"/>
      <c r="F2" s="7"/>
      <c r="G2" s="7"/>
      <c r="H2" s="7"/>
      <c r="I2" s="7"/>
      <c r="J2" s="7"/>
      <c r="K2" s="7"/>
    </row>
    <row r="4" spans="1:11" x14ac:dyDescent="0.25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1" x14ac:dyDescent="0.25">
      <c r="A5" s="14"/>
      <c r="B5" s="38"/>
      <c r="C5" s="38"/>
      <c r="D5" s="38"/>
      <c r="E5" s="38"/>
      <c r="F5" s="38"/>
      <c r="G5" s="38"/>
      <c r="H5" s="38"/>
      <c r="I5" s="38"/>
      <c r="J5" s="38"/>
    </row>
    <row r="6" spans="1:11" ht="17.399999999999999" x14ac:dyDescent="0.3">
      <c r="A6" s="14"/>
      <c r="B6" s="8" t="s">
        <v>41</v>
      </c>
      <c r="C6" s="39"/>
      <c r="D6" s="39"/>
      <c r="E6" s="39"/>
      <c r="F6" s="39"/>
      <c r="G6" s="39"/>
      <c r="H6" s="39"/>
      <c r="I6" s="39"/>
      <c r="J6" s="39"/>
      <c r="K6" s="39"/>
    </row>
    <row r="7" spans="1:11" x14ac:dyDescent="0.25">
      <c r="A7" s="14"/>
      <c r="B7" s="17"/>
      <c r="C7" s="38"/>
      <c r="D7" s="38"/>
      <c r="E7" s="38"/>
      <c r="F7" s="38"/>
      <c r="G7" s="38"/>
      <c r="H7" s="38"/>
      <c r="I7" s="38"/>
      <c r="J7" s="38"/>
    </row>
    <row r="8" spans="1:11" x14ac:dyDescent="0.25">
      <c r="A8" s="14"/>
      <c r="B8" s="101" t="s">
        <v>12</v>
      </c>
      <c r="C8" s="101"/>
      <c r="D8" s="101"/>
      <c r="E8" s="101"/>
      <c r="F8" s="101"/>
      <c r="G8" s="101"/>
      <c r="H8" s="101"/>
      <c r="I8" s="101"/>
      <c r="J8" s="38"/>
    </row>
    <row r="12" spans="1:11" s="41" customFormat="1" ht="69" x14ac:dyDescent="0.25">
      <c r="C12" s="34" t="s">
        <v>29</v>
      </c>
      <c r="D12" s="34" t="s">
        <v>40</v>
      </c>
      <c r="E12" s="34" t="s">
        <v>49</v>
      </c>
      <c r="F12" s="34" t="s">
        <v>3</v>
      </c>
      <c r="G12" s="34" t="s">
        <v>4</v>
      </c>
      <c r="H12" s="34" t="s">
        <v>5</v>
      </c>
      <c r="I12" s="34" t="s">
        <v>6</v>
      </c>
      <c r="J12" s="34" t="s">
        <v>7</v>
      </c>
      <c r="K12" s="34" t="s">
        <v>8</v>
      </c>
    </row>
    <row r="13" spans="1:11" s="41" customFormat="1" ht="21" customHeight="1" x14ac:dyDescent="0.25">
      <c r="C13" s="42"/>
      <c r="D13" s="42"/>
      <c r="E13" s="42"/>
      <c r="F13" s="43"/>
      <c r="G13" s="44"/>
      <c r="H13" s="43"/>
      <c r="I13" s="45"/>
      <c r="J13" s="44"/>
      <c r="K13" s="44"/>
    </row>
    <row r="14" spans="1:11" s="41" customFormat="1" ht="21" customHeight="1" x14ac:dyDescent="0.25">
      <c r="C14" s="42"/>
      <c r="D14" s="42"/>
      <c r="E14" s="42"/>
      <c r="F14" s="43"/>
      <c r="G14" s="44"/>
      <c r="H14" s="43"/>
      <c r="I14" s="45"/>
      <c r="J14" s="44"/>
      <c r="K14" s="44"/>
    </row>
    <row r="15" spans="1:11" s="41" customFormat="1" ht="21" customHeight="1" x14ac:dyDescent="0.25">
      <c r="C15" s="42"/>
      <c r="D15" s="42"/>
      <c r="E15" s="42"/>
      <c r="F15" s="43"/>
      <c r="G15" s="44"/>
      <c r="H15" s="43"/>
      <c r="I15" s="45"/>
      <c r="J15" s="44"/>
      <c r="K15" s="44"/>
    </row>
    <row r="16" spans="1:11" s="41" customFormat="1" ht="21" customHeight="1" x14ac:dyDescent="0.25">
      <c r="C16" s="42"/>
      <c r="D16" s="42"/>
      <c r="E16" s="42"/>
      <c r="F16" s="43"/>
      <c r="G16" s="44"/>
      <c r="H16" s="43"/>
      <c r="I16" s="45"/>
      <c r="J16" s="44"/>
      <c r="K16" s="44"/>
    </row>
    <row r="17" spans="3:11" s="41" customFormat="1" ht="21" customHeight="1" x14ac:dyDescent="0.25">
      <c r="C17" s="42"/>
      <c r="D17" s="42"/>
      <c r="E17" s="42"/>
      <c r="F17" s="43"/>
      <c r="G17" s="44"/>
      <c r="H17" s="43"/>
      <c r="I17" s="45"/>
      <c r="J17" s="44"/>
      <c r="K17" s="44"/>
    </row>
    <row r="18" spans="3:11" s="41" customFormat="1" ht="21" customHeight="1" x14ac:dyDescent="0.25">
      <c r="C18" s="42"/>
      <c r="D18" s="42"/>
      <c r="E18" s="42"/>
      <c r="F18" s="43"/>
      <c r="G18" s="44"/>
      <c r="H18" s="43"/>
      <c r="I18" s="45"/>
      <c r="J18" s="44"/>
      <c r="K18" s="44"/>
    </row>
    <row r="19" spans="3:11" s="41" customFormat="1" ht="21" customHeight="1" x14ac:dyDescent="0.25">
      <c r="C19" s="42"/>
      <c r="D19" s="42"/>
      <c r="E19" s="42"/>
      <c r="F19" s="43"/>
      <c r="G19" s="44"/>
      <c r="H19" s="43"/>
      <c r="I19" s="45"/>
      <c r="J19" s="44"/>
      <c r="K19" s="44"/>
    </row>
    <row r="20" spans="3:11" s="41" customFormat="1" ht="21" customHeight="1" x14ac:dyDescent="0.25">
      <c r="C20" s="42"/>
      <c r="D20" s="42"/>
      <c r="E20" s="42"/>
      <c r="F20" s="43"/>
      <c r="G20" s="44"/>
      <c r="H20" s="43"/>
      <c r="I20" s="45"/>
      <c r="J20" s="44"/>
      <c r="K20" s="44"/>
    </row>
    <row r="21" spans="3:11" s="41" customFormat="1" ht="21" customHeight="1" x14ac:dyDescent="0.25">
      <c r="C21" s="42"/>
      <c r="D21" s="42"/>
      <c r="E21" s="42"/>
      <c r="F21" s="43"/>
      <c r="G21" s="44"/>
      <c r="H21" s="43"/>
      <c r="I21" s="45"/>
      <c r="J21" s="44"/>
      <c r="K21" s="44"/>
    </row>
    <row r="22" spans="3:11" s="41" customFormat="1" ht="21" customHeight="1" x14ac:dyDescent="0.25">
      <c r="C22" s="42"/>
      <c r="D22" s="42"/>
      <c r="E22" s="42"/>
      <c r="F22" s="44"/>
      <c r="G22" s="44"/>
      <c r="H22" s="44"/>
      <c r="I22" s="45"/>
      <c r="J22" s="44"/>
      <c r="K22" s="44"/>
    </row>
    <row r="23" spans="3:11" s="41" customFormat="1" ht="21" customHeight="1" x14ac:dyDescent="0.25">
      <c r="C23" s="46" t="s">
        <v>37</v>
      </c>
      <c r="D23" s="42"/>
      <c r="E23" s="42"/>
      <c r="F23" s="44"/>
      <c r="G23" s="44"/>
      <c r="H23" s="44"/>
      <c r="I23" s="47">
        <f>SUM(I13:I22)</f>
        <v>0</v>
      </c>
      <c r="J23" s="44"/>
      <c r="K23" s="44"/>
    </row>
    <row r="24" spans="3:11" s="41" customFormat="1" ht="21" customHeight="1" x14ac:dyDescent="0.25">
      <c r="C24" s="102" t="s">
        <v>30</v>
      </c>
      <c r="D24" s="102"/>
      <c r="E24" s="102"/>
      <c r="F24" s="102"/>
      <c r="G24" s="102"/>
      <c r="H24" s="102"/>
      <c r="I24" s="102"/>
    </row>
  </sheetData>
  <mergeCells count="3">
    <mergeCell ref="A4:J4"/>
    <mergeCell ref="B8:I8"/>
    <mergeCell ref="C24:I24"/>
  </mergeCells>
  <pageMargins left="0.7" right="0.7" top="0.75" bottom="0.75" header="0.3" footer="0.3"/>
  <pageSetup paperSize="9" scale="85" orientation="landscape" horizontalDpi="4294967293" verticalDpi="4294967293" r:id="rId1"/>
  <headerFooter>
    <oddHeader>&amp;LVille de Lille&amp;RODP - Orangerie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5</vt:i4>
      </vt:variant>
    </vt:vector>
  </HeadingPairs>
  <TitlesOfParts>
    <vt:vector size="9" baseType="lpstr">
      <vt:lpstr>1 - CEP global</vt:lpstr>
      <vt:lpstr>2 - Fréquentation</vt:lpstr>
      <vt:lpstr>3 - Tarifs </vt:lpstr>
      <vt:lpstr>4 - Investissements </vt:lpstr>
      <vt:lpstr>'3 - Tarifs '!Impression_des_titres</vt:lpstr>
      <vt:lpstr>'1 - CEP global'!Zone_d_impression</vt:lpstr>
      <vt:lpstr>'2 - Fréquentation'!Zone_d_impression</vt:lpstr>
      <vt:lpstr>'3 - Tarifs '!Zone_d_impression</vt:lpstr>
      <vt:lpstr>'4 - Investissements 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CEP Lille Grand Palais</dc:title>
  <dc:creator>Second Axe</dc:creator>
  <cp:lastModifiedBy>Flore ATTAL</cp:lastModifiedBy>
  <cp:lastPrinted>2019-04-17T09:23:59Z</cp:lastPrinted>
  <dcterms:created xsi:type="dcterms:W3CDTF">2010-05-12T13:52:34Z</dcterms:created>
  <dcterms:modified xsi:type="dcterms:W3CDTF">2026-07-03T07:37:20Z</dcterms:modified>
</cp:coreProperties>
</file>